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7.09.2021\Zamówienia publiczne\2025\wyżywienie styczeń 2026\ryby i mrożonki\"/>
    </mc:Choice>
  </mc:AlternateContent>
  <bookViews>
    <workbookView xWindow="0" yWindow="0" windowWidth="28800" windowHeight="118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1" l="1"/>
  <c r="H53" i="1"/>
  <c r="G50" i="1"/>
  <c r="H50" i="1"/>
  <c r="G51" i="1"/>
  <c r="H51" i="1"/>
  <c r="G52" i="1"/>
  <c r="H52" i="1"/>
  <c r="D46" i="1"/>
  <c r="D43" i="1"/>
  <c r="D37" i="1"/>
  <c r="D36" i="1"/>
  <c r="D35" i="1"/>
  <c r="D33" i="1"/>
  <c r="D31" i="1"/>
  <c r="D30" i="1"/>
  <c r="D29" i="1"/>
  <c r="D28" i="1"/>
  <c r="D27" i="1"/>
  <c r="D26" i="1"/>
  <c r="D25" i="1"/>
  <c r="D23" i="1"/>
  <c r="D18" i="1"/>
  <c r="G18" i="1" l="1"/>
  <c r="H18" i="1" s="1"/>
  <c r="G19" i="1"/>
  <c r="H19" i="1" s="1"/>
  <c r="G21" i="1"/>
  <c r="H21" i="1" s="1"/>
  <c r="G23" i="1"/>
  <c r="H23" i="1" s="1"/>
  <c r="G25" i="1"/>
  <c r="H25" i="1" s="1"/>
  <c r="G26" i="1"/>
  <c r="H26" i="1" s="1"/>
  <c r="G27" i="1"/>
  <c r="H27" i="1" s="1"/>
  <c r="G28" i="1"/>
  <c r="H28" i="1" s="1"/>
  <c r="G30" i="1"/>
  <c r="H30" i="1" s="1"/>
  <c r="G31" i="1"/>
  <c r="H31" i="1" s="1"/>
  <c r="G32" i="1"/>
  <c r="H32" i="1" s="1"/>
  <c r="G33" i="1"/>
  <c r="H33" i="1" s="1"/>
  <c r="G37" i="1"/>
  <c r="H37" i="1" s="1"/>
  <c r="G38" i="1"/>
  <c r="H38" i="1" s="1"/>
  <c r="G39" i="1"/>
  <c r="H39" i="1" s="1"/>
  <c r="G40" i="1"/>
  <c r="H40" i="1" s="1"/>
  <c r="G41" i="1"/>
  <c r="H41" i="1" s="1"/>
  <c r="G43" i="1"/>
  <c r="H43" i="1" s="1"/>
  <c r="G44" i="1"/>
  <c r="H44" i="1" s="1"/>
  <c r="G46" i="1"/>
  <c r="H46" i="1"/>
  <c r="G47" i="1"/>
  <c r="H47" i="1" s="1"/>
  <c r="G48" i="1"/>
  <c r="H48" i="1"/>
  <c r="G16" i="1"/>
  <c r="H16" i="1" s="1"/>
  <c r="G49" i="1" l="1"/>
  <c r="H49" i="1" s="1"/>
  <c r="G45" i="1"/>
  <c r="H45" i="1" s="1"/>
  <c r="G42" i="1"/>
  <c r="H42" i="1" s="1"/>
  <c r="G36" i="1"/>
  <c r="H36" i="1" s="1"/>
  <c r="G35" i="1"/>
  <c r="H35" i="1" s="1"/>
  <c r="G34" i="1"/>
  <c r="H34" i="1" s="1"/>
  <c r="G29" i="1"/>
  <c r="H29" i="1" s="1"/>
  <c r="G24" i="1"/>
  <c r="H24" i="1" s="1"/>
  <c r="G22" i="1"/>
  <c r="H22" i="1" s="1"/>
  <c r="G20" i="1"/>
  <c r="H20" i="1" s="1"/>
  <c r="G17" i="1"/>
  <c r="H17" i="1" s="1"/>
</calcChain>
</file>

<file path=xl/sharedStrings.xml><?xml version="1.0" encoding="utf-8"?>
<sst xmlns="http://schemas.openxmlformats.org/spreadsheetml/2006/main" count="90" uniqueCount="54">
  <si>
    <t>Nazwa Oferenta</t>
  </si>
  <si>
    <t>Adres</t>
  </si>
  <si>
    <t>Numer telefonu do kontaktu</t>
  </si>
  <si>
    <t>Adres e-mail</t>
  </si>
  <si>
    <t>Płock dn</t>
  </si>
  <si>
    <t>L.P.</t>
  </si>
  <si>
    <t>NAZWA PRODUKTU</t>
  </si>
  <si>
    <t>JEDNOSTKI MIARY</t>
  </si>
  <si>
    <t>Ilość</t>
  </si>
  <si>
    <t xml:space="preserve">CENA JEDNOSTKOWA NETTO </t>
  </si>
  <si>
    <t>WARTOSĆ BRUTTO</t>
  </si>
  <si>
    <t>WARTOSĆ NETTO</t>
  </si>
  <si>
    <t>Wartość zamówienia</t>
  </si>
  <si>
    <t>STAWKA VAT</t>
  </si>
  <si>
    <t>kg</t>
  </si>
  <si>
    <t xml:space="preserve">SZACOWANIE-Formularz asortymentowo-cenowy do postępowania pod nazwą     
</t>
  </si>
  <si>
    <t>FILET Z MORSZCZUKA SHP B/S 200+ opakowanie min. 5 kg</t>
  </si>
  <si>
    <t>FILET Z MIRUNY Z/S opakowanie min. 6,5 kg</t>
  </si>
  <si>
    <t>ŚLEDZIE MATIJAS  filet bez ości i skóry opakowanie min. 4 kg</t>
  </si>
  <si>
    <t>MAKRELA WĘDZONA opakowanie 3 kg</t>
  </si>
  <si>
    <t>MIESZANKA WARZYWNA 7 SKŁ( brokuł, brukselka, cebula, fasola, kalafior, marchew, seler) opakowanie min. 2,5 kg</t>
  </si>
  <si>
    <t>BRUKSELKA  opakowanie min. 2,5 kg</t>
  </si>
  <si>
    <t xml:space="preserve"> BROKUŁ  opakowanie 2 kg</t>
  </si>
  <si>
    <t xml:space="preserve"> MARCHEWKA JUNIOR  opakowanie 2,5 kg</t>
  </si>
  <si>
    <t>SZPINAK ROZDROBNIONY opakowanie min. 400 g</t>
  </si>
  <si>
    <t>CEBULA KOSTKA opakowanie min. 2,5kg</t>
  </si>
  <si>
    <t>PAPRYKA KOSTKA/PASKI opakowanie min. 2,5kg</t>
  </si>
  <si>
    <t xml:space="preserve"> FASOLKA SZPARAGOWA ZIELONA, cięta, oczyszczona opakowanie 2,5 kg</t>
  </si>
  <si>
    <t>CUKINIA KOSTKA  opakowanie min. 2,5kg</t>
  </si>
  <si>
    <t>KALAFIOR (różyczki) opakowanie 2 kg</t>
  </si>
  <si>
    <t xml:space="preserve"> MARCHEW KOSTKA opakowanie 2,5 kg</t>
  </si>
  <si>
    <t>GROSZEK ZIELONY opakowanie min. 2,5 kg</t>
  </si>
  <si>
    <t xml:space="preserve"> WŁOSZCZYZNA PASKI
 (marchew, seler ,pietruszka, por) opakowanie  2,5 kg</t>
  </si>
  <si>
    <t>PAPRYKA TRÓJKOLOROWA (zielona, żółta, czerwona) opakowanie min. 2,5kg</t>
  </si>
  <si>
    <t xml:space="preserve"> BUKIET WARZYW PLASTRY
 (kalafior, brokuł, marchew) opakowanie  2,5 kg</t>
  </si>
  <si>
    <t>PIECZARKI opakowanie 2 - 2,5 kg</t>
  </si>
  <si>
    <t xml:space="preserve"> WIŚNIA BEZ PESTKI opakowanie 2,5 kg</t>
  </si>
  <si>
    <t>ŚLIWKA BEZ PESTKI opakowanie min. 2,5 kg</t>
  </si>
  <si>
    <t>ARONIA opakowanie min. 2,5 kg</t>
  </si>
  <si>
    <t>RABARBAR opakowanie min. 2,5 kg</t>
  </si>
  <si>
    <t xml:space="preserve"> CZERWONA PORZECZKA opakowanie min. 2,5 kg</t>
  </si>
  <si>
    <t xml:space="preserve"> CZARNA PORZECZKA opakowanie min.  2,5 kg</t>
  </si>
  <si>
    <t>TRUSKAWKA opakowanie min. 2,5 kg</t>
  </si>
  <si>
    <t>WARZYWA NA PATELNIĘ Z PIECZARKĄ I PAPRYKĄ  opakowanie 2,5 kg</t>
  </si>
  <si>
    <t>MIESZANKA WARZYWNA BARSZCZ UKRAIŃSKI opakowanie min. 2,5 kg</t>
  </si>
  <si>
    <t>MIESZANKA KOMPOTOWA AGRESTOWA  ( agrest, czerwona porzeczka, rabarbar, truskawka) opakowanie min.2,5kg</t>
  </si>
  <si>
    <t>"Sukcesywna dostawa artykułów żywnościowych -  ryb i mrożonek dla  Specjalnego Ośrodka Szkolno-Wychowawczego nr 2 w Płocku na okres I-VI 2026 roku"</t>
  </si>
  <si>
    <t>FILET Z MIRUNY B/S opakowanie min.6,5kg</t>
  </si>
  <si>
    <t>MIESZANKA OWOCOWA LEŚNA( jeżyna, truskawka, wiśnia b/p, czarna porzeczka, malina) opakowanie 2,5kg</t>
  </si>
  <si>
    <t>MALINA opakowanie min. 400g</t>
  </si>
  <si>
    <t>BORÓWKA opakowanie min.400g</t>
  </si>
  <si>
    <t xml:space="preserve"> MIESZANKA  OWOCOWA( czerwona porzeczka, wiśnia b/p, jabłko)
3- składnikowa  opakowanie 2,5 kg</t>
  </si>
  <si>
    <t>MIESZANKA EUROPEJSKA( marchew żółta plastry, marchew pomarańczowa, groszek cukrowy) opakowanie min. 2,5 kg</t>
  </si>
  <si>
    <t>WARZYWA NA LECZO ( pomidor, kostka, papryka kostka, cukinia, cebula) opakowanie min. 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</si>
</sst>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indexed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4" fillId="0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9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6" fillId="2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0" fillId="0" borderId="4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2" zoomScale="120" zoomScaleNormal="120" workbookViewId="0">
      <selection activeCell="G53" sqref="G53"/>
    </sheetView>
  </sheetViews>
  <sheetFormatPr defaultRowHeight="15" x14ac:dyDescent="0.25"/>
  <cols>
    <col min="1" max="1" width="4.140625" customWidth="1"/>
    <col min="2" max="2" width="33.7109375" customWidth="1"/>
    <col min="3" max="3" width="8" customWidth="1"/>
    <col min="4" max="4" width="9.7109375" customWidth="1"/>
    <col min="5" max="5" width="10.7109375" customWidth="1"/>
    <col min="6" max="6" width="11.28515625" customWidth="1"/>
    <col min="7" max="7" width="12.85546875" customWidth="1"/>
    <col min="8" max="8" width="10.140625" customWidth="1"/>
  </cols>
  <sheetData>
    <row r="1" spans="1:8" x14ac:dyDescent="0.25">
      <c r="E1" s="25" t="s">
        <v>4</v>
      </c>
      <c r="F1" s="25"/>
      <c r="G1" s="25"/>
      <c r="H1" s="25"/>
    </row>
    <row r="2" spans="1:8" ht="10.5" customHeight="1" x14ac:dyDescent="0.25"/>
    <row r="3" spans="1:8" x14ac:dyDescent="0.25">
      <c r="B3" s="23" t="s">
        <v>0</v>
      </c>
      <c r="C3" s="23"/>
      <c r="D3" s="24"/>
      <c r="E3" s="24"/>
      <c r="F3" s="24"/>
      <c r="G3" s="24"/>
      <c r="H3" s="24"/>
    </row>
    <row r="4" spans="1:8" x14ac:dyDescent="0.25">
      <c r="B4" s="23"/>
      <c r="C4" s="23"/>
      <c r="D4" s="24"/>
      <c r="E4" s="24"/>
      <c r="F4" s="24"/>
      <c r="G4" s="24"/>
      <c r="H4" s="24"/>
    </row>
    <row r="5" spans="1:8" x14ac:dyDescent="0.25">
      <c r="B5" s="23"/>
      <c r="C5" s="23"/>
      <c r="D5" s="24"/>
      <c r="E5" s="24"/>
      <c r="F5" s="24"/>
      <c r="G5" s="24"/>
      <c r="H5" s="24"/>
    </row>
    <row r="6" spans="1:8" x14ac:dyDescent="0.25">
      <c r="B6" s="23" t="s">
        <v>1</v>
      </c>
      <c r="C6" s="23"/>
      <c r="D6" s="24"/>
      <c r="E6" s="24"/>
      <c r="F6" s="24"/>
      <c r="G6" s="24"/>
      <c r="H6" s="24"/>
    </row>
    <row r="7" spans="1:8" x14ac:dyDescent="0.25">
      <c r="B7" s="23" t="s">
        <v>2</v>
      </c>
      <c r="C7" s="23"/>
      <c r="D7" s="24"/>
      <c r="E7" s="24"/>
      <c r="F7" s="24"/>
      <c r="G7" s="24"/>
      <c r="H7" s="24"/>
    </row>
    <row r="8" spans="1:8" x14ac:dyDescent="0.25">
      <c r="B8" s="23" t="s">
        <v>3</v>
      </c>
      <c r="C8" s="23"/>
      <c r="D8" s="24"/>
      <c r="E8" s="24"/>
      <c r="F8" s="24"/>
      <c r="G8" s="24"/>
      <c r="H8" s="24"/>
    </row>
    <row r="9" spans="1:8" ht="26.45" customHeight="1" x14ac:dyDescent="0.25">
      <c r="B9" s="26" t="s">
        <v>15</v>
      </c>
      <c r="C9" s="27"/>
      <c r="D9" s="27"/>
      <c r="E9" s="27"/>
      <c r="F9" s="27"/>
      <c r="G9" s="27"/>
      <c r="H9" s="27"/>
    </row>
    <row r="10" spans="1:8" ht="15" customHeight="1" x14ac:dyDescent="0.25">
      <c r="B10" s="26" t="s">
        <v>46</v>
      </c>
      <c r="C10" s="26"/>
      <c r="D10" s="26"/>
      <c r="E10" s="26"/>
      <c r="F10" s="26"/>
      <c r="G10" s="26"/>
      <c r="H10" s="26"/>
    </row>
    <row r="11" spans="1:8" x14ac:dyDescent="0.25">
      <c r="B11" s="26"/>
      <c r="C11" s="26"/>
      <c r="D11" s="26"/>
      <c r="E11" s="26"/>
      <c r="F11" s="26"/>
      <c r="G11" s="26"/>
      <c r="H11" s="26"/>
    </row>
    <row r="12" spans="1:8" ht="15" customHeight="1" x14ac:dyDescent="0.25">
      <c r="B12" s="26"/>
      <c r="C12" s="26"/>
      <c r="D12" s="26"/>
      <c r="E12" s="26"/>
      <c r="F12" s="26"/>
      <c r="G12" s="26"/>
      <c r="H12" s="26"/>
    </row>
    <row r="14" spans="1:8" ht="1.5" customHeight="1" x14ac:dyDescent="0.25"/>
    <row r="15" spans="1:8" ht="55.5" customHeight="1" x14ac:dyDescent="0.25">
      <c r="A15" s="16" t="s">
        <v>5</v>
      </c>
      <c r="B15" s="17" t="s">
        <v>6</v>
      </c>
      <c r="C15" s="18" t="s">
        <v>7</v>
      </c>
      <c r="D15" s="18" t="s">
        <v>8</v>
      </c>
      <c r="E15" s="1" t="s">
        <v>9</v>
      </c>
      <c r="F15" s="2" t="s">
        <v>13</v>
      </c>
      <c r="G15" s="1" t="s">
        <v>11</v>
      </c>
      <c r="H15" s="1" t="s">
        <v>10</v>
      </c>
    </row>
    <row r="16" spans="1:8" ht="36" customHeight="1" x14ac:dyDescent="0.25">
      <c r="A16" s="9">
        <v>1</v>
      </c>
      <c r="B16" s="10" t="s">
        <v>16</v>
      </c>
      <c r="C16" s="7" t="s">
        <v>14</v>
      </c>
      <c r="D16" s="11">
        <v>100</v>
      </c>
      <c r="E16" s="3"/>
      <c r="F16" s="4"/>
      <c r="G16" s="3">
        <f>D16*E16</f>
        <v>0</v>
      </c>
      <c r="H16" s="3">
        <f>(G16*F16)+G16</f>
        <v>0</v>
      </c>
    </row>
    <row r="17" spans="1:8" ht="36" customHeight="1" x14ac:dyDescent="0.25">
      <c r="A17" s="9">
        <v>2</v>
      </c>
      <c r="B17" s="10" t="s">
        <v>17</v>
      </c>
      <c r="C17" s="7" t="s">
        <v>14</v>
      </c>
      <c r="D17" s="11">
        <v>65</v>
      </c>
      <c r="E17" s="3"/>
      <c r="F17" s="4"/>
      <c r="G17" s="3">
        <f t="shared" ref="G17:G49" si="0">D17*E17</f>
        <v>0</v>
      </c>
      <c r="H17" s="3">
        <f t="shared" ref="H17:H49" si="1">(G17*F17)+G17</f>
        <v>0</v>
      </c>
    </row>
    <row r="18" spans="1:8" ht="36" customHeight="1" x14ac:dyDescent="0.25">
      <c r="A18" s="9">
        <v>3</v>
      </c>
      <c r="B18" s="10" t="s">
        <v>47</v>
      </c>
      <c r="C18" s="7" t="s">
        <v>14</v>
      </c>
      <c r="D18" s="11">
        <f>40+13.6</f>
        <v>53.6</v>
      </c>
      <c r="E18" s="3"/>
      <c r="F18" s="4"/>
      <c r="G18" s="3">
        <f t="shared" si="0"/>
        <v>0</v>
      </c>
      <c r="H18" s="3">
        <f t="shared" si="1"/>
        <v>0</v>
      </c>
    </row>
    <row r="19" spans="1:8" ht="36" customHeight="1" x14ac:dyDescent="0.25">
      <c r="A19" s="9">
        <v>4</v>
      </c>
      <c r="B19" s="10" t="s">
        <v>18</v>
      </c>
      <c r="C19" s="7" t="s">
        <v>14</v>
      </c>
      <c r="D19" s="11">
        <v>4</v>
      </c>
      <c r="E19" s="3"/>
      <c r="F19" s="4"/>
      <c r="G19" s="3">
        <f t="shared" si="0"/>
        <v>0</v>
      </c>
      <c r="H19" s="3">
        <f t="shared" si="1"/>
        <v>0</v>
      </c>
    </row>
    <row r="20" spans="1:8" ht="36" customHeight="1" x14ac:dyDescent="0.25">
      <c r="A20" s="9">
        <v>5</v>
      </c>
      <c r="B20" s="10" t="s">
        <v>19</v>
      </c>
      <c r="C20" s="7" t="s">
        <v>14</v>
      </c>
      <c r="D20" s="11">
        <v>20</v>
      </c>
      <c r="E20" s="3"/>
      <c r="F20" s="4"/>
      <c r="G20" s="3">
        <f t="shared" si="0"/>
        <v>0</v>
      </c>
      <c r="H20" s="3">
        <f t="shared" si="1"/>
        <v>0</v>
      </c>
    </row>
    <row r="21" spans="1:8" ht="36" customHeight="1" x14ac:dyDescent="0.25">
      <c r="A21" s="9">
        <v>6</v>
      </c>
      <c r="B21" s="12" t="s">
        <v>20</v>
      </c>
      <c r="C21" s="8" t="s">
        <v>14</v>
      </c>
      <c r="D21" s="11">
        <v>50</v>
      </c>
      <c r="E21" s="3"/>
      <c r="F21" s="4"/>
      <c r="G21" s="3">
        <f t="shared" si="0"/>
        <v>0</v>
      </c>
      <c r="H21" s="3">
        <f t="shared" si="1"/>
        <v>0</v>
      </c>
    </row>
    <row r="22" spans="1:8" ht="36" customHeight="1" x14ac:dyDescent="0.25">
      <c r="A22" s="9">
        <v>7</v>
      </c>
      <c r="B22" s="12" t="s">
        <v>21</v>
      </c>
      <c r="C22" s="8" t="s">
        <v>14</v>
      </c>
      <c r="D22" s="11">
        <v>5</v>
      </c>
      <c r="E22" s="3"/>
      <c r="F22" s="4"/>
      <c r="G22" s="3">
        <f t="shared" si="0"/>
        <v>0</v>
      </c>
      <c r="H22" s="3">
        <f t="shared" si="1"/>
        <v>0</v>
      </c>
    </row>
    <row r="23" spans="1:8" ht="36" customHeight="1" x14ac:dyDescent="0.25">
      <c r="A23" s="9">
        <v>8</v>
      </c>
      <c r="B23" s="12" t="s">
        <v>22</v>
      </c>
      <c r="C23" s="7" t="s">
        <v>14</v>
      </c>
      <c r="D23" s="11">
        <f>100+4</f>
        <v>104</v>
      </c>
      <c r="E23" s="3"/>
      <c r="F23" s="4"/>
      <c r="G23" s="3">
        <f t="shared" si="0"/>
        <v>0</v>
      </c>
      <c r="H23" s="3">
        <f t="shared" si="1"/>
        <v>0</v>
      </c>
    </row>
    <row r="24" spans="1:8" ht="36" customHeight="1" x14ac:dyDescent="0.25">
      <c r="A24" s="9">
        <v>9</v>
      </c>
      <c r="B24" s="12" t="s">
        <v>23</v>
      </c>
      <c r="C24" s="7" t="s">
        <v>14</v>
      </c>
      <c r="D24" s="11">
        <v>60</v>
      </c>
      <c r="E24" s="3"/>
      <c r="F24" s="4"/>
      <c r="G24" s="3">
        <f t="shared" si="0"/>
        <v>0</v>
      </c>
      <c r="H24" s="3">
        <f t="shared" si="1"/>
        <v>0</v>
      </c>
    </row>
    <row r="25" spans="1:8" ht="36" customHeight="1" x14ac:dyDescent="0.25">
      <c r="A25" s="9">
        <v>10</v>
      </c>
      <c r="B25" s="12" t="s">
        <v>24</v>
      </c>
      <c r="C25" s="7" t="s">
        <v>14</v>
      </c>
      <c r="D25" s="11">
        <f>7+1.6</f>
        <v>8.6</v>
      </c>
      <c r="E25" s="3"/>
      <c r="F25" s="4"/>
      <c r="G25" s="3">
        <f t="shared" si="0"/>
        <v>0</v>
      </c>
      <c r="H25" s="3">
        <f t="shared" si="1"/>
        <v>0</v>
      </c>
    </row>
    <row r="26" spans="1:8" ht="36" customHeight="1" x14ac:dyDescent="0.25">
      <c r="A26" s="9">
        <v>11</v>
      </c>
      <c r="B26" s="12" t="s">
        <v>25</v>
      </c>
      <c r="C26" s="7" t="s">
        <v>14</v>
      </c>
      <c r="D26" s="11">
        <f>10+2.5</f>
        <v>12.5</v>
      </c>
      <c r="E26" s="3"/>
      <c r="F26" s="4"/>
      <c r="G26" s="3">
        <f t="shared" si="0"/>
        <v>0</v>
      </c>
      <c r="H26" s="3">
        <f t="shared" si="1"/>
        <v>0</v>
      </c>
    </row>
    <row r="27" spans="1:8" ht="36" customHeight="1" x14ac:dyDescent="0.25">
      <c r="A27" s="9">
        <v>12</v>
      </c>
      <c r="B27" s="12" t="s">
        <v>26</v>
      </c>
      <c r="C27" s="7" t="s">
        <v>14</v>
      </c>
      <c r="D27" s="11">
        <f>30+2.5</f>
        <v>32.5</v>
      </c>
      <c r="E27" s="5"/>
      <c r="F27" s="4"/>
      <c r="G27" s="3">
        <f t="shared" si="0"/>
        <v>0</v>
      </c>
      <c r="H27" s="3">
        <f t="shared" si="1"/>
        <v>0</v>
      </c>
    </row>
    <row r="28" spans="1:8" ht="36" customHeight="1" x14ac:dyDescent="0.25">
      <c r="A28" s="9">
        <v>13</v>
      </c>
      <c r="B28" s="12" t="s">
        <v>27</v>
      </c>
      <c r="C28" s="7" t="s">
        <v>14</v>
      </c>
      <c r="D28" s="11">
        <f>100+2.5</f>
        <v>102.5</v>
      </c>
      <c r="E28" s="5"/>
      <c r="F28" s="4"/>
      <c r="G28" s="3">
        <f t="shared" si="0"/>
        <v>0</v>
      </c>
      <c r="H28" s="3">
        <f t="shared" si="1"/>
        <v>0</v>
      </c>
    </row>
    <row r="29" spans="1:8" ht="36" customHeight="1" x14ac:dyDescent="0.25">
      <c r="A29" s="9">
        <v>14</v>
      </c>
      <c r="B29" s="12" t="s">
        <v>28</v>
      </c>
      <c r="C29" s="7" t="s">
        <v>14</v>
      </c>
      <c r="D29" s="11">
        <f>10+2.5</f>
        <v>12.5</v>
      </c>
      <c r="E29" s="5"/>
      <c r="F29" s="4"/>
      <c r="G29" s="3">
        <f t="shared" si="0"/>
        <v>0</v>
      </c>
      <c r="H29" s="3">
        <f t="shared" si="1"/>
        <v>0</v>
      </c>
    </row>
    <row r="30" spans="1:8" ht="36" customHeight="1" x14ac:dyDescent="0.25">
      <c r="A30" s="9">
        <v>15</v>
      </c>
      <c r="B30" s="13" t="s">
        <v>29</v>
      </c>
      <c r="C30" s="7" t="s">
        <v>14</v>
      </c>
      <c r="D30" s="11">
        <f>150+4</f>
        <v>154</v>
      </c>
      <c r="E30" s="5"/>
      <c r="F30" s="4"/>
      <c r="G30" s="3">
        <f t="shared" si="0"/>
        <v>0</v>
      </c>
      <c r="H30" s="3">
        <f t="shared" si="1"/>
        <v>0</v>
      </c>
    </row>
    <row r="31" spans="1:8" ht="36" customHeight="1" x14ac:dyDescent="0.25">
      <c r="A31" s="9">
        <v>16</v>
      </c>
      <c r="B31" s="12" t="s">
        <v>30</v>
      </c>
      <c r="C31" s="8" t="s">
        <v>14</v>
      </c>
      <c r="D31" s="11">
        <f>60+2.5</f>
        <v>62.5</v>
      </c>
      <c r="E31" s="5"/>
      <c r="F31" s="4"/>
      <c r="G31" s="3">
        <f t="shared" si="0"/>
        <v>0</v>
      </c>
      <c r="H31" s="3">
        <f t="shared" si="1"/>
        <v>0</v>
      </c>
    </row>
    <row r="32" spans="1:8" ht="39.75" customHeight="1" x14ac:dyDescent="0.25">
      <c r="A32" s="9">
        <v>17</v>
      </c>
      <c r="B32" s="12" t="s">
        <v>31</v>
      </c>
      <c r="C32" s="7" t="s">
        <v>14</v>
      </c>
      <c r="D32" s="11">
        <v>10</v>
      </c>
      <c r="E32" s="5"/>
      <c r="F32" s="4"/>
      <c r="G32" s="3">
        <f t="shared" si="0"/>
        <v>0</v>
      </c>
      <c r="H32" s="3">
        <f t="shared" si="1"/>
        <v>0</v>
      </c>
    </row>
    <row r="33" spans="1:8" ht="36" customHeight="1" x14ac:dyDescent="0.25">
      <c r="A33" s="9">
        <v>18</v>
      </c>
      <c r="B33" s="12" t="s">
        <v>32</v>
      </c>
      <c r="C33" s="7" t="s">
        <v>14</v>
      </c>
      <c r="D33" s="11">
        <f>90+5</f>
        <v>95</v>
      </c>
      <c r="E33" s="5"/>
      <c r="F33" s="4"/>
      <c r="G33" s="3">
        <f t="shared" si="0"/>
        <v>0</v>
      </c>
      <c r="H33" s="3">
        <f t="shared" si="1"/>
        <v>0</v>
      </c>
    </row>
    <row r="34" spans="1:8" ht="36" customHeight="1" x14ac:dyDescent="0.25">
      <c r="A34" s="9">
        <v>19</v>
      </c>
      <c r="B34" s="12" t="s">
        <v>33</v>
      </c>
      <c r="C34" s="7" t="s">
        <v>14</v>
      </c>
      <c r="D34" s="11">
        <v>10</v>
      </c>
      <c r="E34" s="5"/>
      <c r="F34" s="4"/>
      <c r="G34" s="3">
        <f t="shared" si="0"/>
        <v>0</v>
      </c>
      <c r="H34" s="3">
        <f t="shared" si="1"/>
        <v>0</v>
      </c>
    </row>
    <row r="35" spans="1:8" ht="36" customHeight="1" x14ac:dyDescent="0.25">
      <c r="A35" s="9">
        <v>20</v>
      </c>
      <c r="B35" s="12" t="s">
        <v>34</v>
      </c>
      <c r="C35" s="7" t="s">
        <v>14</v>
      </c>
      <c r="D35" s="11">
        <f>90+2.5</f>
        <v>92.5</v>
      </c>
      <c r="E35" s="5"/>
      <c r="F35" s="4"/>
      <c r="G35" s="3">
        <f t="shared" si="0"/>
        <v>0</v>
      </c>
      <c r="H35" s="3">
        <f t="shared" si="1"/>
        <v>0</v>
      </c>
    </row>
    <row r="36" spans="1:8" ht="30" customHeight="1" x14ac:dyDescent="0.25">
      <c r="A36" s="9">
        <v>21</v>
      </c>
      <c r="B36" s="12" t="s">
        <v>35</v>
      </c>
      <c r="C36" s="7" t="s">
        <v>14</v>
      </c>
      <c r="D36" s="11">
        <f>80+5</f>
        <v>85</v>
      </c>
      <c r="E36" s="5"/>
      <c r="F36" s="4"/>
      <c r="G36" s="3">
        <f t="shared" si="0"/>
        <v>0</v>
      </c>
      <c r="H36" s="3">
        <f t="shared" si="1"/>
        <v>0</v>
      </c>
    </row>
    <row r="37" spans="1:8" ht="47.25" customHeight="1" x14ac:dyDescent="0.25">
      <c r="A37" s="9">
        <v>22</v>
      </c>
      <c r="B37" s="12" t="s">
        <v>36</v>
      </c>
      <c r="C37" s="7" t="s">
        <v>14</v>
      </c>
      <c r="D37" s="11">
        <f>40+2.5</f>
        <v>42.5</v>
      </c>
      <c r="E37" s="5"/>
      <c r="F37" s="4"/>
      <c r="G37" s="3">
        <f t="shared" si="0"/>
        <v>0</v>
      </c>
      <c r="H37" s="3">
        <f t="shared" si="1"/>
        <v>0</v>
      </c>
    </row>
    <row r="38" spans="1:8" ht="36" customHeight="1" x14ac:dyDescent="0.25">
      <c r="A38" s="9">
        <v>23</v>
      </c>
      <c r="B38" s="12" t="s">
        <v>37</v>
      </c>
      <c r="C38" s="7" t="s">
        <v>14</v>
      </c>
      <c r="D38" s="11">
        <v>20</v>
      </c>
      <c r="E38" s="5"/>
      <c r="F38" s="4"/>
      <c r="G38" s="3">
        <f t="shared" si="0"/>
        <v>0</v>
      </c>
      <c r="H38" s="3">
        <f t="shared" si="1"/>
        <v>0</v>
      </c>
    </row>
    <row r="39" spans="1:8" ht="36" customHeight="1" x14ac:dyDescent="0.25">
      <c r="A39" s="9">
        <v>24</v>
      </c>
      <c r="B39" s="12" t="s">
        <v>38</v>
      </c>
      <c r="C39" s="7" t="s">
        <v>14</v>
      </c>
      <c r="D39" s="11">
        <v>10</v>
      </c>
      <c r="E39" s="5"/>
      <c r="F39" s="4"/>
      <c r="G39" s="3">
        <f t="shared" si="0"/>
        <v>0</v>
      </c>
      <c r="H39" s="3">
        <f t="shared" si="1"/>
        <v>0</v>
      </c>
    </row>
    <row r="40" spans="1:8" ht="36" customHeight="1" x14ac:dyDescent="0.25">
      <c r="A40" s="9">
        <v>25</v>
      </c>
      <c r="B40" s="12" t="s">
        <v>39</v>
      </c>
      <c r="C40" s="7" t="s">
        <v>14</v>
      </c>
      <c r="D40" s="11">
        <v>10</v>
      </c>
      <c r="E40" s="5"/>
      <c r="F40" s="4"/>
      <c r="G40" s="3">
        <f t="shared" si="0"/>
        <v>0</v>
      </c>
      <c r="H40" s="3">
        <f t="shared" si="1"/>
        <v>0</v>
      </c>
    </row>
    <row r="41" spans="1:8" ht="36" customHeight="1" x14ac:dyDescent="0.25">
      <c r="A41" s="9">
        <v>26</v>
      </c>
      <c r="B41" s="12" t="s">
        <v>40</v>
      </c>
      <c r="C41" s="7" t="s">
        <v>14</v>
      </c>
      <c r="D41" s="11">
        <v>10</v>
      </c>
      <c r="E41" s="5"/>
      <c r="F41" s="4"/>
      <c r="G41" s="3">
        <f t="shared" si="0"/>
        <v>0</v>
      </c>
      <c r="H41" s="3">
        <f t="shared" si="1"/>
        <v>0</v>
      </c>
    </row>
    <row r="42" spans="1:8" ht="36" customHeight="1" x14ac:dyDescent="0.25">
      <c r="A42" s="19">
        <v>27</v>
      </c>
      <c r="B42" s="12" t="s">
        <v>41</v>
      </c>
      <c r="C42" s="20" t="s">
        <v>14</v>
      </c>
      <c r="D42" s="21">
        <v>50</v>
      </c>
      <c r="E42" s="5"/>
      <c r="F42" s="4"/>
      <c r="G42" s="3">
        <f t="shared" si="0"/>
        <v>0</v>
      </c>
      <c r="H42" s="3">
        <f t="shared" si="1"/>
        <v>0</v>
      </c>
    </row>
    <row r="43" spans="1:8" ht="40.5" customHeight="1" x14ac:dyDescent="0.25">
      <c r="A43" s="9">
        <v>28</v>
      </c>
      <c r="B43" s="12" t="s">
        <v>42</v>
      </c>
      <c r="C43" s="7" t="s">
        <v>14</v>
      </c>
      <c r="D43" s="11">
        <f>50+5</f>
        <v>55</v>
      </c>
      <c r="E43" s="5"/>
      <c r="F43" s="4"/>
      <c r="G43" s="3">
        <f t="shared" si="0"/>
        <v>0</v>
      </c>
      <c r="H43" s="3">
        <f t="shared" si="1"/>
        <v>0</v>
      </c>
    </row>
    <row r="44" spans="1:8" ht="36" customHeight="1" x14ac:dyDescent="0.25">
      <c r="A44" s="9">
        <v>29</v>
      </c>
      <c r="B44" s="12" t="s">
        <v>53</v>
      </c>
      <c r="C44" s="7" t="s">
        <v>14</v>
      </c>
      <c r="D44" s="11">
        <v>40</v>
      </c>
      <c r="E44" s="5"/>
      <c r="F44" s="4"/>
      <c r="G44" s="3">
        <f t="shared" si="0"/>
        <v>0</v>
      </c>
      <c r="H44" s="3">
        <f t="shared" si="1"/>
        <v>0</v>
      </c>
    </row>
    <row r="45" spans="1:8" ht="36" customHeight="1" x14ac:dyDescent="0.25">
      <c r="A45" s="9">
        <v>30</v>
      </c>
      <c r="B45" s="12" t="s">
        <v>43</v>
      </c>
      <c r="C45" s="7" t="s">
        <v>14</v>
      </c>
      <c r="D45" s="11">
        <v>50</v>
      </c>
      <c r="E45" s="5"/>
      <c r="F45" s="4"/>
      <c r="G45" s="3">
        <f t="shared" si="0"/>
        <v>0</v>
      </c>
      <c r="H45" s="3">
        <f t="shared" si="1"/>
        <v>0</v>
      </c>
    </row>
    <row r="46" spans="1:8" ht="53.25" customHeight="1" x14ac:dyDescent="0.25">
      <c r="A46" s="9">
        <v>31</v>
      </c>
      <c r="B46" s="12" t="s">
        <v>44</v>
      </c>
      <c r="C46" s="7" t="s">
        <v>14</v>
      </c>
      <c r="D46" s="11">
        <f>30+2.5</f>
        <v>32.5</v>
      </c>
      <c r="E46" s="5"/>
      <c r="F46" s="4"/>
      <c r="G46" s="3">
        <f t="shared" si="0"/>
        <v>0</v>
      </c>
      <c r="H46" s="3">
        <f t="shared" si="1"/>
        <v>0</v>
      </c>
    </row>
    <row r="47" spans="1:8" ht="45.75" customHeight="1" x14ac:dyDescent="0.25">
      <c r="A47" s="9">
        <v>32</v>
      </c>
      <c r="B47" s="12" t="s">
        <v>52</v>
      </c>
      <c r="C47" s="7" t="s">
        <v>14</v>
      </c>
      <c r="D47" s="11">
        <v>60</v>
      </c>
      <c r="E47" s="5"/>
      <c r="F47" s="4"/>
      <c r="G47" s="3">
        <f t="shared" si="0"/>
        <v>0</v>
      </c>
      <c r="H47" s="3">
        <f t="shared" si="1"/>
        <v>0</v>
      </c>
    </row>
    <row r="48" spans="1:8" ht="45" customHeight="1" x14ac:dyDescent="0.25">
      <c r="A48" s="9">
        <v>33</v>
      </c>
      <c r="B48" s="12" t="s">
        <v>48</v>
      </c>
      <c r="C48" s="7" t="s">
        <v>14</v>
      </c>
      <c r="D48" s="11">
        <v>40</v>
      </c>
      <c r="E48" s="5"/>
      <c r="F48" s="4"/>
      <c r="G48" s="3">
        <f t="shared" si="0"/>
        <v>0</v>
      </c>
      <c r="H48" s="3">
        <f t="shared" si="1"/>
        <v>0</v>
      </c>
    </row>
    <row r="49" spans="1:8" ht="46.5" customHeight="1" x14ac:dyDescent="0.25">
      <c r="A49" s="9">
        <v>34</v>
      </c>
      <c r="B49" s="12" t="s">
        <v>45</v>
      </c>
      <c r="C49" s="7" t="s">
        <v>14</v>
      </c>
      <c r="D49" s="11">
        <v>40</v>
      </c>
      <c r="E49" s="5"/>
      <c r="F49" s="4"/>
      <c r="G49" s="3">
        <f t="shared" si="0"/>
        <v>0</v>
      </c>
      <c r="H49" s="3">
        <f t="shared" si="1"/>
        <v>0</v>
      </c>
    </row>
    <row r="50" spans="1:8" ht="46.5" customHeight="1" x14ac:dyDescent="0.25">
      <c r="A50" s="9">
        <v>35</v>
      </c>
      <c r="B50" s="12" t="s">
        <v>49</v>
      </c>
      <c r="C50" s="7" t="s">
        <v>14</v>
      </c>
      <c r="D50" s="11">
        <v>5</v>
      </c>
      <c r="E50" s="5"/>
      <c r="F50" s="4"/>
      <c r="G50" s="3">
        <f t="shared" ref="G50:G52" si="2">D50*E50</f>
        <v>0</v>
      </c>
      <c r="H50" s="3">
        <f t="shared" ref="H50:H52" si="3">(G50*F50)+G50</f>
        <v>0</v>
      </c>
    </row>
    <row r="51" spans="1:8" ht="46.5" customHeight="1" x14ac:dyDescent="0.25">
      <c r="A51" s="9">
        <v>36</v>
      </c>
      <c r="B51" s="12" t="s">
        <v>50</v>
      </c>
      <c r="C51" s="7" t="s">
        <v>14</v>
      </c>
      <c r="D51" s="11">
        <v>5</v>
      </c>
      <c r="E51" s="5"/>
      <c r="F51" s="4"/>
      <c r="G51" s="3">
        <f t="shared" si="2"/>
        <v>0</v>
      </c>
      <c r="H51" s="3">
        <f t="shared" si="3"/>
        <v>0</v>
      </c>
    </row>
    <row r="52" spans="1:8" ht="46.5" customHeight="1" x14ac:dyDescent="0.25">
      <c r="A52" s="19">
        <v>37</v>
      </c>
      <c r="B52" s="13" t="s">
        <v>51</v>
      </c>
      <c r="C52" s="20" t="s">
        <v>14</v>
      </c>
      <c r="D52" s="21">
        <v>40</v>
      </c>
      <c r="E52" s="5"/>
      <c r="F52" s="4"/>
      <c r="G52" s="3">
        <f t="shared" si="2"/>
        <v>0</v>
      </c>
      <c r="H52" s="3">
        <f t="shared" si="3"/>
        <v>0</v>
      </c>
    </row>
    <row r="53" spans="1:8" ht="29.25" customHeight="1" x14ac:dyDescent="0.25">
      <c r="A53" s="15"/>
      <c r="B53" s="14"/>
      <c r="D53" s="28" t="s">
        <v>12</v>
      </c>
      <c r="E53" s="29"/>
      <c r="F53" s="30"/>
      <c r="G53" s="22">
        <f>SUM(G16:G52)</f>
        <v>0</v>
      </c>
      <c r="H53" s="22">
        <f>SUM(H16:H52)</f>
        <v>0</v>
      </c>
    </row>
    <row r="54" spans="1:8" x14ac:dyDescent="0.25">
      <c r="B54" s="6"/>
    </row>
    <row r="55" spans="1:8" x14ac:dyDescent="0.25">
      <c r="B55" s="6"/>
    </row>
    <row r="56" spans="1:8" x14ac:dyDescent="0.25">
      <c r="B56" s="6"/>
    </row>
    <row r="57" spans="1:8" x14ac:dyDescent="0.25">
      <c r="B57" s="6"/>
    </row>
    <row r="58" spans="1:8" x14ac:dyDescent="0.25">
      <c r="B58" s="6"/>
    </row>
  </sheetData>
  <mergeCells count="12">
    <mergeCell ref="B10:H12"/>
    <mergeCell ref="B9:H9"/>
    <mergeCell ref="B8:C8"/>
    <mergeCell ref="D8:H8"/>
    <mergeCell ref="D53:F53"/>
    <mergeCell ref="B7:C7"/>
    <mergeCell ref="D7:H7"/>
    <mergeCell ref="E1:H1"/>
    <mergeCell ref="B3:C5"/>
    <mergeCell ref="D3:H5"/>
    <mergeCell ref="B6:C6"/>
    <mergeCell ref="D6:H6"/>
  </mergeCells>
  <pageMargins left="0" right="0" top="0.74803149606299213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Dorobek</dc:creator>
  <cp:lastModifiedBy>Administracja</cp:lastModifiedBy>
  <cp:lastPrinted>2025-12-01T13:56:48Z</cp:lastPrinted>
  <dcterms:created xsi:type="dcterms:W3CDTF">2020-11-25T09:18:33Z</dcterms:created>
  <dcterms:modified xsi:type="dcterms:W3CDTF">2025-12-01T13:57:42Z</dcterms:modified>
</cp:coreProperties>
</file>